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40" windowWidth="11460" windowHeight="9090" activeTab="0"/>
  </bookViews>
  <sheets>
    <sheet name="Sheet1" sheetId="1" r:id="rId1"/>
    <sheet name="County" sheetId="2" r:id="rId2"/>
    <sheet name="PBG" sheetId="3" r:id="rId3"/>
    <sheet name="NPB" sheetId="4" r:id="rId4"/>
    <sheet name="Jupiter" sheetId="5" r:id="rId5"/>
    <sheet name="Tequesta" sheetId="6" r:id="rId6"/>
    <sheet name="Juno Beach" sheetId="7" r:id="rId7"/>
  </sheets>
  <definedNames/>
  <calcPr fullCalcOnLoad="1"/>
</workbook>
</file>

<file path=xl/sharedStrings.xml><?xml version="1.0" encoding="utf-8"?>
<sst xmlns="http://schemas.openxmlformats.org/spreadsheetml/2006/main" count="171" uniqueCount="59">
  <si>
    <t>  District Name</t>
  </si>
  <si>
    <t>Taxable Value ?</t>
  </si>
  <si>
    <t>Millage  </t>
  </si>
  <si>
    <t>Tax  </t>
  </si>
  <si>
    <t>COUNTY OPERATING</t>
  </si>
  <si>
    <t>COUNTY DEBT</t>
  </si>
  <si>
    <t>* FIRE/RESCUE</t>
  </si>
  <si>
    <t>* LIBRARY OPERATING</t>
  </si>
  <si>
    <t>* LIBRARY DEBT</t>
  </si>
  <si>
    <t>PBC SCHOOL DISTRICT BY STATE LAW</t>
  </si>
  <si>
    <t>PBC SCHOOL DISTRICT BY LOCAL BOARD</t>
  </si>
  <si>
    <t>SO. FLA. WATER MGMT. BASIN</t>
  </si>
  <si>
    <t>SO. FLA. WATER MGMT. DIST.</t>
  </si>
  <si>
    <t>EVERGLADES CONSTRUCTION</t>
  </si>
  <si>
    <t>FL INLAND NAVIGATION DISTRICT</t>
  </si>
  <si>
    <t>CHILDREN'S SERVICES COUNCIL</t>
  </si>
  <si>
    <t>HEALTH CARE DISTRICT</t>
  </si>
  <si>
    <t xml:space="preserve">Solid Waste </t>
  </si>
  <si>
    <t>NORTH PALM BEACH OPERATING</t>
  </si>
  <si>
    <t>19.3016  </t>
  </si>
  <si>
    <t>District Name</t>
  </si>
  <si>
    <t>SOLID WASTE AUTHORITY OF PBC</t>
  </si>
  <si>
    <t>NORTH PALM BEACH - STORMWATER</t>
  </si>
  <si>
    <t>PALM BEACH GARDENS OPERATING</t>
  </si>
  <si>
    <t>18.1315 </t>
  </si>
  <si>
    <t>TaxValue</t>
  </si>
  <si>
    <t>Unincorp.</t>
  </si>
  <si>
    <t>PBG</t>
  </si>
  <si>
    <t>NPB</t>
  </si>
  <si>
    <t>City Operating</t>
  </si>
  <si>
    <t>Millage</t>
  </si>
  <si>
    <t>Tax</t>
  </si>
  <si>
    <t>50K HOMESTEAD EXCEMPTION ASSUMED</t>
  </si>
  <si>
    <t>County=</t>
  </si>
  <si>
    <t>PBG=</t>
  </si>
  <si>
    <t>NPB=</t>
  </si>
  <si>
    <t>Tax Assesed Value</t>
  </si>
  <si>
    <t> District Name</t>
  </si>
  <si>
    <t>* JUPITER FIRE/RESCUE</t>
  </si>
  <si>
    <t>JUPITER OPERATING</t>
  </si>
  <si>
    <t>JUPITER DEBT</t>
  </si>
  <si>
    <t>JUPITER INLET DISTRICT</t>
  </si>
  <si>
    <t>Jupiter</t>
  </si>
  <si>
    <t>City Debt</t>
  </si>
  <si>
    <t>Jupiter Inlet District</t>
  </si>
  <si>
    <t>Jupiter=</t>
  </si>
  <si>
    <t>TEQUESTA OPERATING</t>
  </si>
  <si>
    <t>TEQUESTA REFUSE COLLECTION</t>
  </si>
  <si>
    <t>TEQUESTA STORM WATER UTILITY</t>
  </si>
  <si>
    <t>Tequesta</t>
  </si>
  <si>
    <t>NPB/Tequesta - STORMWATER</t>
  </si>
  <si>
    <t>Tequesta=</t>
  </si>
  <si>
    <t>BASED UPON FY 2023 TAX RATES &amp; NON AD VALOREM CHARGES ON ACTUAL TAX BILLS</t>
  </si>
  <si>
    <t>JUNO BEACH OPERATING</t>
  </si>
  <si>
    <t>JUNO BEACH - SOLID WASTE</t>
  </si>
  <si>
    <t>Juno Beach</t>
  </si>
  <si>
    <t>City Fire Rescue</t>
  </si>
  <si>
    <t>Refuse or Solid Waste</t>
  </si>
  <si>
    <t>Juno=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</si>
</sst>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b/>
      <sz val="7"/>
      <color indexed="9"/>
      <name val="Arial"/>
      <family val="2"/>
    </font>
    <font>
      <sz val="6"/>
      <color indexed="63"/>
      <name val="Arial"/>
      <family val="2"/>
    </font>
    <font>
      <sz val="6"/>
      <color indexed="9"/>
      <name val="Arial"/>
      <family val="2"/>
    </font>
    <font>
      <u val="single"/>
      <sz val="10"/>
      <color indexed="12"/>
      <name val="Arial"/>
      <family val="0"/>
    </font>
    <font>
      <sz val="8"/>
      <color indexed="63"/>
      <name val="Lucida Sans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4" fillId="2" borderId="0" xfId="19" applyFill="1" applyAlignment="1">
      <alignment horizontal="right" vertical="center" wrapText="1"/>
    </xf>
    <xf numFmtId="0" fontId="2" fillId="3" borderId="0" xfId="0" applyFont="1" applyFill="1" applyAlignment="1">
      <alignment wrapText="1"/>
    </xf>
    <xf numFmtId="6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8" fontId="2" fillId="3" borderId="0" xfId="0" applyNumberFormat="1" applyFont="1" applyFill="1" applyAlignment="1">
      <alignment horizontal="right" wrapText="1"/>
    </xf>
    <xf numFmtId="0" fontId="2" fillId="4" borderId="0" xfId="0" applyFont="1" applyFill="1" applyAlignment="1">
      <alignment wrapText="1"/>
    </xf>
    <xf numFmtId="6" fontId="2" fillId="4" borderId="0" xfId="0" applyNumberFormat="1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8" fontId="2" fillId="4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6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8" fontId="3" fillId="2" borderId="0" xfId="0" applyNumberFormat="1" applyFont="1" applyFill="1" applyAlignment="1">
      <alignment horizontal="right" wrapText="1"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bcgov.org/PAPA/Asps/PropertyDetail/taxdetail.aspx?entity_id=00434204120000031&amp;tax_year=2023&amp;header_text=Certified&amp;Owner_Name=ZALOOM+BASIL+J+%26&amp;mode=rea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bcgov.org/papa/Asps/PropertyDetail/taxdetail.aspx?entity_id=52434208160001600&amp;tax_year=2023&amp;header_text=Certified&amp;Owner_Name=STURRUP+WESLEY+O+%26&amp;mode=rea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bcgov.org/papa/Asps/PropertyDetail/taxdetail.aspx?entity_id=68434209010620140&amp;tax_year=2023&amp;header_text=Certified&amp;Owner_Name=RYDER+CHRISTOPHER+%26&amp;mode=rea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bcgov.org/papa/Asps/PropertyDetail/taxdetail.aspx?entity_id=30434116020005590&amp;tax_year=2023&amp;header_text=Certified&amp;Owner_Name=DAMICO+FAMILY+TRUST&amp;mode=real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pbcgov.org/papa/Asps/PropertyDetail/taxdetail.aspx?entity_id=60424025450000100&amp;tax_year=2023&amp;header_text=Certified&amp;Owner_Name=OREILLY+LAUREN+C+%26&amp;mode=rea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pbcgov.org/papa/Asps/PropertyDetail/taxdetail.aspx?entity_id=28434128080000130&amp;tax_year=2023&amp;header_text=Certified&amp;Owner_Name=BURROWS+DAVID+L+%26&amp;mode=rea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40.28125" style="0" customWidth="1"/>
    <col min="4" max="4" width="9.00390625" style="0" bestFit="1" customWidth="1"/>
    <col min="6" max="6" width="8.8515625" style="0" bestFit="1" customWidth="1"/>
    <col min="8" max="8" width="8.8515625" style="0" bestFit="1" customWidth="1"/>
    <col min="10" max="10" width="8.8515625" style="0" bestFit="1" customWidth="1"/>
    <col min="12" max="12" width="8.8515625" style="0" bestFit="1" customWidth="1"/>
  </cols>
  <sheetData>
    <row r="1" ht="12">
      <c r="A1" t="s">
        <v>52</v>
      </c>
    </row>
    <row r="2" spans="1:2" ht="12">
      <c r="A2" t="s">
        <v>36</v>
      </c>
      <c r="B2">
        <v>271142</v>
      </c>
    </row>
    <row r="3" ht="12">
      <c r="A3" t="s">
        <v>32</v>
      </c>
    </row>
    <row r="4" spans="3:13" ht="12">
      <c r="C4" t="s">
        <v>30</v>
      </c>
      <c r="E4" t="s">
        <v>30</v>
      </c>
      <c r="G4" t="s">
        <v>30</v>
      </c>
      <c r="I4" t="s">
        <v>30</v>
      </c>
      <c r="K4" t="s">
        <v>30</v>
      </c>
      <c r="M4" t="s">
        <v>30</v>
      </c>
    </row>
    <row r="5" spans="2:14" ht="12">
      <c r="B5" t="s">
        <v>25</v>
      </c>
      <c r="C5" t="s">
        <v>26</v>
      </c>
      <c r="D5" t="s">
        <v>31</v>
      </c>
      <c r="E5" t="s">
        <v>27</v>
      </c>
      <c r="F5" t="s">
        <v>31</v>
      </c>
      <c r="G5" t="s">
        <v>28</v>
      </c>
      <c r="H5" t="s">
        <v>31</v>
      </c>
      <c r="I5" t="s">
        <v>42</v>
      </c>
      <c r="J5" t="s">
        <v>31</v>
      </c>
      <c r="K5" t="s">
        <v>49</v>
      </c>
      <c r="L5" t="s">
        <v>31</v>
      </c>
      <c r="M5" t="s">
        <v>55</v>
      </c>
      <c r="N5" t="s">
        <v>31</v>
      </c>
    </row>
    <row r="6" ht="12">
      <c r="A6" t="s">
        <v>20</v>
      </c>
    </row>
    <row r="7" spans="1:14" ht="12">
      <c r="A7" t="s">
        <v>4</v>
      </c>
      <c r="B7">
        <f aca="true" t="shared" si="0" ref="B7:B14">$B$2-50000</f>
        <v>221142</v>
      </c>
      <c r="C7" s="21">
        <f>County!C3</f>
        <v>4.5</v>
      </c>
      <c r="D7" s="17">
        <f>($B$7/1000)*C7</f>
        <v>995.139</v>
      </c>
      <c r="E7" s="21">
        <f>PBG!C2</f>
        <v>4.5</v>
      </c>
      <c r="F7" s="17">
        <f>($B$7/1000)*E7</f>
        <v>995.139</v>
      </c>
      <c r="G7" s="21">
        <f>NPB!C2</f>
        <v>4.5</v>
      </c>
      <c r="H7" s="17">
        <f>($B$7/1000)*G7</f>
        <v>995.139</v>
      </c>
      <c r="I7" s="21">
        <f>Jupiter!C2</f>
        <v>4.5</v>
      </c>
      <c r="J7" s="17">
        <f>($B$7/1000)*I7</f>
        <v>995.139</v>
      </c>
      <c r="K7" s="21">
        <f>Tequesta!C2</f>
        <v>4.5</v>
      </c>
      <c r="L7" s="17">
        <f>($B$7/1000)*K7</f>
        <v>995.139</v>
      </c>
      <c r="M7">
        <f>'Juno Beach'!C2</f>
        <v>4.5</v>
      </c>
      <c r="N7" s="17">
        <f>($B$7/1000)*M7</f>
        <v>995.139</v>
      </c>
    </row>
    <row r="8" spans="1:14" ht="12">
      <c r="A8" t="s">
        <v>5</v>
      </c>
      <c r="B8">
        <f t="shared" si="0"/>
        <v>221142</v>
      </c>
      <c r="C8" s="21">
        <f>County!C4</f>
        <v>0.0188</v>
      </c>
      <c r="D8" s="17">
        <f>($B$8/1000)*C8</f>
        <v>4.1574696</v>
      </c>
      <c r="E8" s="21">
        <f>PBG!C3</f>
        <v>0.0188</v>
      </c>
      <c r="F8" s="17">
        <f>($B$8/1000)*E8</f>
        <v>4.1574696</v>
      </c>
      <c r="G8" s="21">
        <f>NPB!C3</f>
        <v>0.0188</v>
      </c>
      <c r="H8" s="17">
        <f>($B$8/1000)*G8</f>
        <v>4.1574696</v>
      </c>
      <c r="I8" s="21">
        <f>Jupiter!C3</f>
        <v>0.0188</v>
      </c>
      <c r="J8" s="17">
        <f aca="true" t="shared" si="1" ref="J8:L23">($B$7/1000)*I8</f>
        <v>4.1574696</v>
      </c>
      <c r="K8" s="21">
        <f>Tequesta!C3</f>
        <v>0.0188</v>
      </c>
      <c r="L8" s="17">
        <f t="shared" si="1"/>
        <v>4.1574696</v>
      </c>
      <c r="M8">
        <f>'Juno Beach'!C3</f>
        <v>0.0188</v>
      </c>
      <c r="N8" s="17">
        <f>($B$7/1000)*M8</f>
        <v>4.1574696</v>
      </c>
    </row>
    <row r="9" spans="1:14" ht="12">
      <c r="A9" t="s">
        <v>6</v>
      </c>
      <c r="B9">
        <f t="shared" si="0"/>
        <v>221142</v>
      </c>
      <c r="C9">
        <f>County!C5</f>
        <v>3.4581</v>
      </c>
      <c r="D9" s="17">
        <f>($B$9/1000)*C9</f>
        <v>764.7311502</v>
      </c>
      <c r="E9">
        <v>0</v>
      </c>
      <c r="F9" s="17">
        <f>($B$9/1000)*E9</f>
        <v>0</v>
      </c>
      <c r="G9">
        <v>0</v>
      </c>
      <c r="H9" s="17">
        <f>($B$9/1000)*G9</f>
        <v>0</v>
      </c>
      <c r="I9">
        <v>0</v>
      </c>
      <c r="J9" s="17">
        <f t="shared" si="1"/>
        <v>0</v>
      </c>
      <c r="K9">
        <v>0</v>
      </c>
      <c r="L9" s="17">
        <f t="shared" si="1"/>
        <v>0</v>
      </c>
      <c r="M9">
        <f>'Juno Beach'!C4</f>
        <v>3.4581</v>
      </c>
      <c r="N9" s="17">
        <f>($B$7/1000)*M9</f>
        <v>764.7311502</v>
      </c>
    </row>
    <row r="10" spans="1:14" ht="12">
      <c r="A10" t="s">
        <v>7</v>
      </c>
      <c r="B10">
        <f t="shared" si="0"/>
        <v>221142</v>
      </c>
      <c r="C10" s="21">
        <f>County!C6</f>
        <v>0.5491</v>
      </c>
      <c r="D10" s="17">
        <f>($B$10/1000)*C10</f>
        <v>121.42907220000001</v>
      </c>
      <c r="E10" s="21">
        <f>PBG!C4</f>
        <v>0.5491</v>
      </c>
      <c r="F10" s="17">
        <f>($B$10/1000)*E10</f>
        <v>121.42907220000001</v>
      </c>
      <c r="G10">
        <v>0</v>
      </c>
      <c r="H10" s="17">
        <f>($B$10/1000)*G10</f>
        <v>0</v>
      </c>
      <c r="I10" s="21">
        <f>Jupiter!C5</f>
        <v>0.5491</v>
      </c>
      <c r="J10" s="17">
        <f t="shared" si="1"/>
        <v>121.42907220000001</v>
      </c>
      <c r="K10" s="21">
        <f>Tequesta!C4</f>
        <v>0.5491</v>
      </c>
      <c r="L10" s="17">
        <f t="shared" si="1"/>
        <v>121.42907220000001</v>
      </c>
      <c r="M10">
        <f>'Juno Beach'!C5</f>
        <v>0.5491</v>
      </c>
      <c r="N10" s="17">
        <f>($B$7/1000)*M10</f>
        <v>121.42907220000001</v>
      </c>
    </row>
    <row r="11" spans="1:14" ht="12">
      <c r="A11" t="s">
        <v>8</v>
      </c>
      <c r="B11">
        <f t="shared" si="0"/>
        <v>221142</v>
      </c>
      <c r="C11" s="21">
        <f>County!C7</f>
        <v>0.0108</v>
      </c>
      <c r="D11" s="17">
        <f>($B$11/1000)*C11</f>
        <v>2.3883336</v>
      </c>
      <c r="E11" s="21">
        <f>PBG!C5</f>
        <v>0.0108</v>
      </c>
      <c r="F11" s="17">
        <f>($B$11/1000)*E11</f>
        <v>2.3883336</v>
      </c>
      <c r="G11">
        <v>0</v>
      </c>
      <c r="H11" s="17">
        <f>($B$11/1000)*G11</f>
        <v>0</v>
      </c>
      <c r="I11" s="21">
        <f>Jupiter!C6</f>
        <v>0.0108</v>
      </c>
      <c r="J11" s="17">
        <f t="shared" si="1"/>
        <v>2.3883336</v>
      </c>
      <c r="K11" s="21">
        <f>Jupiter!C6</f>
        <v>0.0108</v>
      </c>
      <c r="L11" s="17">
        <f t="shared" si="1"/>
        <v>2.3883336</v>
      </c>
      <c r="M11">
        <f>'Juno Beach'!C6</f>
        <v>0.0108</v>
      </c>
      <c r="N11" s="17">
        <f>($B$7/1000)*M11</f>
        <v>2.3883336</v>
      </c>
    </row>
    <row r="12" spans="1:14" ht="12">
      <c r="A12" t="s">
        <v>29</v>
      </c>
      <c r="B12">
        <f t="shared" si="0"/>
        <v>221142</v>
      </c>
      <c r="C12">
        <v>0</v>
      </c>
      <c r="D12" s="17">
        <f>($B$12/1000)*C12</f>
        <v>0</v>
      </c>
      <c r="E12">
        <f>PBG!C8</f>
        <v>5.17</v>
      </c>
      <c r="F12" s="17">
        <f>($B$12/1000)*E12</f>
        <v>1143.30414</v>
      </c>
      <c r="G12">
        <f>NPB!C6</f>
        <v>6.9</v>
      </c>
      <c r="H12" s="17">
        <f>($B$12/1000)*G12</f>
        <v>1525.8798000000002</v>
      </c>
      <c r="I12">
        <f>Jupiter!C9</f>
        <v>2.3894</v>
      </c>
      <c r="J12" s="17">
        <f t="shared" si="1"/>
        <v>528.3966948</v>
      </c>
      <c r="K12">
        <f>Tequesta!C8</f>
        <v>6.4595</v>
      </c>
      <c r="L12" s="17">
        <f t="shared" si="1"/>
        <v>1428.466749</v>
      </c>
      <c r="M12">
        <f>'Juno Beach'!C9</f>
        <v>1.8195</v>
      </c>
      <c r="N12" s="17">
        <f>($B$7/1000)*M12</f>
        <v>402.367869</v>
      </c>
    </row>
    <row r="13" spans="1:14" ht="12">
      <c r="A13" t="s">
        <v>43</v>
      </c>
      <c r="B13">
        <f t="shared" si="0"/>
        <v>221142</v>
      </c>
      <c r="C13">
        <v>0</v>
      </c>
      <c r="D13" s="17">
        <f>($B$12/1000)*C13</f>
        <v>0</v>
      </c>
      <c r="E13">
        <v>0</v>
      </c>
      <c r="F13" s="17">
        <f>($B$12/1000)*E13</f>
        <v>0</v>
      </c>
      <c r="G13">
        <v>0</v>
      </c>
      <c r="H13" s="17">
        <f>($B$12/1000)*G13</f>
        <v>0</v>
      </c>
      <c r="I13">
        <f>Jupiter!C10</f>
        <v>0.133</v>
      </c>
      <c r="J13" s="17">
        <f t="shared" si="1"/>
        <v>29.411886000000003</v>
      </c>
      <c r="K13">
        <v>0</v>
      </c>
      <c r="L13" s="17">
        <f t="shared" si="1"/>
        <v>0</v>
      </c>
      <c r="M13">
        <v>0</v>
      </c>
      <c r="N13" s="17">
        <f>($B$7/1000)*M13</f>
        <v>0</v>
      </c>
    </row>
    <row r="14" spans="1:14" ht="12">
      <c r="A14" t="s">
        <v>56</v>
      </c>
      <c r="B14">
        <f t="shared" si="0"/>
        <v>221142</v>
      </c>
      <c r="C14">
        <v>0</v>
      </c>
      <c r="D14" s="17">
        <f>($B$12/1000)*C14</f>
        <v>0</v>
      </c>
      <c r="E14">
        <v>0</v>
      </c>
      <c r="F14" s="17">
        <f>($B$12/1000)*E14</f>
        <v>0</v>
      </c>
      <c r="G14">
        <v>0</v>
      </c>
      <c r="H14" s="17">
        <f>($B$12/1000)*G14</f>
        <v>0</v>
      </c>
      <c r="I14">
        <f>Jupiter!C4</f>
        <v>1.7879</v>
      </c>
      <c r="J14" s="17">
        <f>($B$7/1000)*I14</f>
        <v>395.3797818</v>
      </c>
      <c r="K14">
        <v>0</v>
      </c>
      <c r="L14" s="17">
        <f t="shared" si="1"/>
        <v>0</v>
      </c>
      <c r="M14">
        <v>0</v>
      </c>
      <c r="N14" s="17">
        <f>($B$7/1000)*M14</f>
        <v>0</v>
      </c>
    </row>
    <row r="15" spans="1:14" ht="12">
      <c r="A15" t="s">
        <v>9</v>
      </c>
      <c r="B15">
        <f>$B$2-25000</f>
        <v>246142</v>
      </c>
      <c r="C15" s="21">
        <f>County!C8</f>
        <v>3.209</v>
      </c>
      <c r="D15" s="17">
        <f>($B$15/1000)*C15</f>
        <v>789.869678</v>
      </c>
      <c r="E15">
        <f>PBG!C6</f>
        <v>3.209</v>
      </c>
      <c r="F15" s="17">
        <f>($B$15/1000)*E15</f>
        <v>789.869678</v>
      </c>
      <c r="G15" s="21">
        <f>NPB!C4</f>
        <v>3.209</v>
      </c>
      <c r="H15" s="17">
        <f>($B$15/1000)*G15</f>
        <v>789.869678</v>
      </c>
      <c r="I15" s="21">
        <f>Jupiter!C7</f>
        <v>3.209</v>
      </c>
      <c r="J15" s="17">
        <f t="shared" si="1"/>
        <v>709.644678</v>
      </c>
      <c r="K15" s="21">
        <f>Tequesta!C6</f>
        <v>3.209</v>
      </c>
      <c r="L15" s="17">
        <f t="shared" si="1"/>
        <v>709.644678</v>
      </c>
      <c r="M15">
        <f>'Juno Beach'!C7</f>
        <v>3.209</v>
      </c>
      <c r="N15" s="17">
        <f>($B$7/1000)*M15</f>
        <v>709.644678</v>
      </c>
    </row>
    <row r="16" spans="1:14" ht="12">
      <c r="A16" t="s">
        <v>10</v>
      </c>
      <c r="B16">
        <f>$B$2-25000</f>
        <v>246142</v>
      </c>
      <c r="C16" s="21">
        <f>County!C9</f>
        <v>3.248</v>
      </c>
      <c r="D16" s="17">
        <f>($B$16/1000)*C16</f>
        <v>799.4692160000001</v>
      </c>
      <c r="E16">
        <f>PBG!C7</f>
        <v>3.248</v>
      </c>
      <c r="F16" s="17">
        <f>($B$16/1000)*E16</f>
        <v>799.4692160000001</v>
      </c>
      <c r="G16" s="21">
        <f>NPB!C5</f>
        <v>3.248</v>
      </c>
      <c r="H16" s="17">
        <f>($B$16/1000)*G16</f>
        <v>799.4692160000001</v>
      </c>
      <c r="I16" s="21">
        <f>Jupiter!C8</f>
        <v>3.248</v>
      </c>
      <c r="J16" s="17">
        <f t="shared" si="1"/>
        <v>718.269216</v>
      </c>
      <c r="K16" s="21">
        <f>Tequesta!C7</f>
        <v>3.248</v>
      </c>
      <c r="L16" s="17">
        <f t="shared" si="1"/>
        <v>718.269216</v>
      </c>
      <c r="M16">
        <f>'Juno Beach'!C8</f>
        <v>3.248</v>
      </c>
      <c r="N16" s="17">
        <f>($B$7/1000)*M16</f>
        <v>718.269216</v>
      </c>
    </row>
    <row r="17" spans="1:14" ht="12">
      <c r="A17" t="s">
        <v>11</v>
      </c>
      <c r="B17">
        <f aca="true" t="shared" si="2" ref="B17:B23">$B$2-50000</f>
        <v>221142</v>
      </c>
      <c r="C17" s="21">
        <f>County!C10</f>
        <v>0.1026</v>
      </c>
      <c r="D17" s="17">
        <f>($B$17/1000)*C17</f>
        <v>22.6891692</v>
      </c>
      <c r="E17">
        <f>PBG!C9</f>
        <v>0.1026</v>
      </c>
      <c r="F17" s="17">
        <f>($B$17/1000)*E17</f>
        <v>22.6891692</v>
      </c>
      <c r="G17" s="21">
        <f>NPB!C7</f>
        <v>0.1026</v>
      </c>
      <c r="H17" s="17">
        <f>($B$17/1000)*G17</f>
        <v>22.6891692</v>
      </c>
      <c r="I17" s="21">
        <f>Jupiter!C11</f>
        <v>0.1026</v>
      </c>
      <c r="J17" s="17">
        <f t="shared" si="1"/>
        <v>22.6891692</v>
      </c>
      <c r="K17" s="21">
        <f>Tequesta!C9</f>
        <v>0.1026</v>
      </c>
      <c r="L17" s="17">
        <f t="shared" si="1"/>
        <v>22.6891692</v>
      </c>
      <c r="M17">
        <f>'Juno Beach'!C10</f>
        <v>0.1026</v>
      </c>
      <c r="N17" s="17">
        <f>($B$7/1000)*M17</f>
        <v>22.6891692</v>
      </c>
    </row>
    <row r="18" spans="1:14" ht="12">
      <c r="A18" t="s">
        <v>12</v>
      </c>
      <c r="B18">
        <f t="shared" si="2"/>
        <v>221142</v>
      </c>
      <c r="C18" s="21">
        <f>County!C11</f>
        <v>0.0948</v>
      </c>
      <c r="D18" s="17">
        <f>($B$18/1000)*C18</f>
        <v>20.964261599999997</v>
      </c>
      <c r="E18">
        <f>PBG!C10</f>
        <v>0.0948</v>
      </c>
      <c r="F18" s="17">
        <f>($B$18/1000)*E18</f>
        <v>20.964261599999997</v>
      </c>
      <c r="G18" s="21">
        <f>NPB!C8</f>
        <v>0.0948</v>
      </c>
      <c r="H18" s="17">
        <f>($B$18/1000)*G18</f>
        <v>20.964261599999997</v>
      </c>
      <c r="I18" s="21">
        <f>Jupiter!C12</f>
        <v>0.0948</v>
      </c>
      <c r="J18" s="17">
        <f t="shared" si="1"/>
        <v>20.964261599999997</v>
      </c>
      <c r="K18" s="21">
        <f>Tequesta!C10</f>
        <v>0.0948</v>
      </c>
      <c r="L18" s="17">
        <f t="shared" si="1"/>
        <v>20.964261599999997</v>
      </c>
      <c r="M18">
        <f>'Juno Beach'!C11</f>
        <v>0.0948</v>
      </c>
      <c r="N18" s="17">
        <f>($B$7/1000)*M18</f>
        <v>20.964261599999997</v>
      </c>
    </row>
    <row r="19" spans="1:14" ht="12">
      <c r="A19" t="s">
        <v>13</v>
      </c>
      <c r="B19">
        <f t="shared" si="2"/>
        <v>221142</v>
      </c>
      <c r="C19" s="21">
        <f>County!C12</f>
        <v>0.0327</v>
      </c>
      <c r="D19" s="17">
        <f>($B$19/1000)*C19</f>
        <v>7.2313434</v>
      </c>
      <c r="E19">
        <f>PBG!C11</f>
        <v>0.0327</v>
      </c>
      <c r="F19" s="17">
        <f>($B$19/1000)*E19</f>
        <v>7.2313434</v>
      </c>
      <c r="G19" s="21">
        <f>NPB!C9</f>
        <v>0.0327</v>
      </c>
      <c r="H19" s="17">
        <f>($B$19/1000)*G19</f>
        <v>7.2313434</v>
      </c>
      <c r="I19" s="21">
        <f>Jupiter!C13</f>
        <v>0.0327</v>
      </c>
      <c r="J19" s="17">
        <f t="shared" si="1"/>
        <v>7.2313434</v>
      </c>
      <c r="K19" s="21">
        <f>Tequesta!C11</f>
        <v>0.0327</v>
      </c>
      <c r="L19" s="17">
        <f t="shared" si="1"/>
        <v>7.2313434</v>
      </c>
      <c r="M19">
        <f>'Juno Beach'!C12</f>
        <v>0.0327</v>
      </c>
      <c r="N19" s="17">
        <f>($B$7/1000)*M19</f>
        <v>7.2313434</v>
      </c>
    </row>
    <row r="20" spans="1:14" ht="12">
      <c r="A20" t="s">
        <v>14</v>
      </c>
      <c r="B20">
        <f t="shared" si="2"/>
        <v>221142</v>
      </c>
      <c r="C20" s="21">
        <f>County!C13</f>
        <v>0.0288</v>
      </c>
      <c r="D20" s="17">
        <f>($B$20/1000)*C20</f>
        <v>6.3688896</v>
      </c>
      <c r="E20">
        <f>PBG!C12</f>
        <v>0.0288</v>
      </c>
      <c r="F20" s="17">
        <f>($B$20/1000)*E20</f>
        <v>6.3688896</v>
      </c>
      <c r="G20" s="21">
        <f>NPB!C10</f>
        <v>0.0288</v>
      </c>
      <c r="H20" s="17">
        <f>($B$20/1000)*G20</f>
        <v>6.3688896</v>
      </c>
      <c r="I20" s="21">
        <f>Jupiter!C14</f>
        <v>0.0288</v>
      </c>
      <c r="J20" s="17">
        <f t="shared" si="1"/>
        <v>6.3688896</v>
      </c>
      <c r="K20" s="21">
        <f>Tequesta!C12</f>
        <v>0.0288</v>
      </c>
      <c r="L20" s="17">
        <f t="shared" si="1"/>
        <v>6.3688896</v>
      </c>
      <c r="M20">
        <f>'Juno Beach'!C13</f>
        <v>0.0288</v>
      </c>
      <c r="N20" s="17">
        <f>($B$7/1000)*M20</f>
        <v>6.3688896</v>
      </c>
    </row>
    <row r="21" spans="1:14" ht="12">
      <c r="A21" t="s">
        <v>15</v>
      </c>
      <c r="B21">
        <f t="shared" si="2"/>
        <v>221142</v>
      </c>
      <c r="C21" s="21">
        <f>County!C14</f>
        <v>0.4908</v>
      </c>
      <c r="D21" s="17">
        <f>($B$21/1000)*C21</f>
        <v>108.5364936</v>
      </c>
      <c r="E21">
        <f>PBG!C13</f>
        <v>0.4908</v>
      </c>
      <c r="F21" s="17">
        <f>($B$21/1000)*E21</f>
        <v>108.5364936</v>
      </c>
      <c r="G21" s="21">
        <f>NPB!C11</f>
        <v>0.4908</v>
      </c>
      <c r="H21" s="17">
        <f>($B$21/1000)*G21</f>
        <v>108.5364936</v>
      </c>
      <c r="I21" s="21">
        <f>Jupiter!C15</f>
        <v>0.4908</v>
      </c>
      <c r="J21" s="17">
        <f t="shared" si="1"/>
        <v>108.5364936</v>
      </c>
      <c r="K21" s="21">
        <f>Tequesta!C13</f>
        <v>0.4908</v>
      </c>
      <c r="L21" s="17">
        <f t="shared" si="1"/>
        <v>108.5364936</v>
      </c>
      <c r="M21">
        <f>'Juno Beach'!C14</f>
        <v>0.4908</v>
      </c>
      <c r="N21" s="17">
        <f>($B$7/1000)*M21</f>
        <v>108.5364936</v>
      </c>
    </row>
    <row r="22" spans="1:14" ht="12">
      <c r="A22" t="s">
        <v>16</v>
      </c>
      <c r="B22">
        <f t="shared" si="2"/>
        <v>221142</v>
      </c>
      <c r="C22" s="21">
        <f>County!C15</f>
        <v>0.6761</v>
      </c>
      <c r="D22" s="17">
        <f>($B$22/1000)*C22</f>
        <v>149.51410620000001</v>
      </c>
      <c r="E22">
        <f>PBG!C14</f>
        <v>0.6761</v>
      </c>
      <c r="F22" s="17">
        <f>($B$22/1000)*E22</f>
        <v>149.51410620000001</v>
      </c>
      <c r="G22" s="21">
        <f>NPB!C12</f>
        <v>0.6761</v>
      </c>
      <c r="H22" s="17">
        <f>($B$22/1000)*G22</f>
        <v>149.51410620000001</v>
      </c>
      <c r="I22" s="21">
        <f>Jupiter!C16</f>
        <v>0.6761</v>
      </c>
      <c r="J22" s="17">
        <f t="shared" si="1"/>
        <v>149.51410620000001</v>
      </c>
      <c r="K22" s="21">
        <f>Tequesta!C14</f>
        <v>0.6761</v>
      </c>
      <c r="L22" s="17">
        <f t="shared" si="1"/>
        <v>149.51410620000001</v>
      </c>
      <c r="M22">
        <f>'Juno Beach'!C15</f>
        <v>0.6761</v>
      </c>
      <c r="N22" s="17">
        <f>($B$7/1000)*M22</f>
        <v>149.51410620000001</v>
      </c>
    </row>
    <row r="23" spans="1:14" ht="12">
      <c r="A23" t="s">
        <v>44</v>
      </c>
      <c r="B23">
        <f t="shared" si="2"/>
        <v>221142</v>
      </c>
      <c r="D23" s="17"/>
      <c r="F23" s="17"/>
      <c r="H23" s="17"/>
      <c r="I23">
        <f>Jupiter!C17</f>
        <v>0.0729</v>
      </c>
      <c r="J23" s="17">
        <f t="shared" si="1"/>
        <v>16.1212518</v>
      </c>
      <c r="K23">
        <f>Tequesta!C15</f>
        <v>0.0729</v>
      </c>
      <c r="L23" s="17">
        <f t="shared" si="1"/>
        <v>16.1212518</v>
      </c>
      <c r="M23">
        <f>'Juno Beach'!C16</f>
        <v>0.0729</v>
      </c>
      <c r="N23" s="17">
        <f>($B$7/1000)*M23</f>
        <v>16.1212518</v>
      </c>
    </row>
    <row r="24" spans="3:14" ht="12">
      <c r="C24">
        <f aca="true" t="shared" si="3" ref="C24:H24">SUM(C7:C22)</f>
        <v>16.419600000000003</v>
      </c>
      <c r="D24" s="17">
        <f t="shared" si="3"/>
        <v>3792.4881832</v>
      </c>
      <c r="E24">
        <f t="shared" si="3"/>
        <v>18.1315</v>
      </c>
      <c r="F24" s="17">
        <f t="shared" si="3"/>
        <v>4171.061172999999</v>
      </c>
      <c r="G24">
        <f t="shared" si="3"/>
        <v>19.3016</v>
      </c>
      <c r="H24" s="17">
        <f t="shared" si="3"/>
        <v>4429.8194272</v>
      </c>
      <c r="J24" s="17">
        <f>SUM(J7:J23)</f>
        <v>3835.6416474</v>
      </c>
      <c r="L24" s="17">
        <f>SUM(L7:L23)</f>
        <v>4310.9200338</v>
      </c>
      <c r="N24" s="17">
        <f>SUM(N7:N23)</f>
        <v>4049.5523040000007</v>
      </c>
    </row>
    <row r="26" spans="1:14" ht="12">
      <c r="A26" t="s">
        <v>17</v>
      </c>
      <c r="D26">
        <v>469</v>
      </c>
      <c r="F26">
        <v>188</v>
      </c>
      <c r="H26">
        <v>188</v>
      </c>
      <c r="J26">
        <v>188</v>
      </c>
      <c r="L26">
        <v>188</v>
      </c>
      <c r="N26">
        <v>188</v>
      </c>
    </row>
    <row r="27" spans="1:12" ht="12">
      <c r="A27" t="s">
        <v>50</v>
      </c>
      <c r="D27">
        <v>0</v>
      </c>
      <c r="F27">
        <v>0</v>
      </c>
      <c r="H27">
        <v>90.56</v>
      </c>
      <c r="L27">
        <v>132.07</v>
      </c>
    </row>
    <row r="28" spans="1:14" ht="12">
      <c r="A28" t="s">
        <v>57</v>
      </c>
      <c r="L28">
        <v>191.88</v>
      </c>
      <c r="N28">
        <v>242.04</v>
      </c>
    </row>
    <row r="30" spans="2:14" ht="12">
      <c r="B30" s="18"/>
      <c r="C30" s="19" t="s">
        <v>33</v>
      </c>
      <c r="D30" s="20">
        <f>D24+D26+D27</f>
        <v>4261.4881832</v>
      </c>
      <c r="E30" s="19" t="s">
        <v>34</v>
      </c>
      <c r="F30" s="20">
        <f>F24+F26+F27</f>
        <v>4359.061172999999</v>
      </c>
      <c r="G30" s="19" t="s">
        <v>35</v>
      </c>
      <c r="H30" s="20">
        <f>H24+H26+H27</f>
        <v>4708.3794272000005</v>
      </c>
      <c r="I30" s="19" t="s">
        <v>45</v>
      </c>
      <c r="J30" s="20">
        <f>SUM(J24:J29)</f>
        <v>4023.6416474</v>
      </c>
      <c r="K30" s="18" t="s">
        <v>51</v>
      </c>
      <c r="L30" s="20">
        <f>SUM(L24:L29)</f>
        <v>4822.8700338</v>
      </c>
      <c r="M30" s="19" t="s">
        <v>58</v>
      </c>
      <c r="N30" s="20">
        <f>SUM(N24:N29)</f>
        <v>4479.592304000001</v>
      </c>
    </row>
  </sheetData>
  <printOptions gridLines="1"/>
  <pageMargins left="0.5" right="0.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28" sqref="B28"/>
    </sheetView>
  </sheetViews>
  <sheetFormatPr defaultColWidth="9.140625" defaultRowHeight="12.75"/>
  <cols>
    <col min="1" max="1" width="23.140625" style="0" customWidth="1"/>
    <col min="2" max="2" width="12.8515625" style="0" customWidth="1"/>
    <col min="3" max="3" width="11.8515625" style="0" customWidth="1"/>
    <col min="4" max="4" width="16.57421875" style="0" customWidth="1"/>
  </cols>
  <sheetData>
    <row r="1" ht="12">
      <c r="C1">
        <v>16.4196</v>
      </c>
    </row>
    <row r="2" spans="1:4" ht="24.75">
      <c r="A2" s="1" t="s">
        <v>0</v>
      </c>
      <c r="B2" s="3" t="s">
        <v>1</v>
      </c>
      <c r="C2" s="2" t="s">
        <v>2</v>
      </c>
      <c r="D2" s="2" t="s">
        <v>3</v>
      </c>
    </row>
    <row r="3" spans="1:4" ht="12">
      <c r="A3" s="4" t="s">
        <v>4</v>
      </c>
      <c r="B3" s="5">
        <v>867147</v>
      </c>
      <c r="C3" s="6">
        <v>4.5</v>
      </c>
      <c r="D3" s="7">
        <v>3902.16</v>
      </c>
    </row>
    <row r="4" spans="1:4" ht="12">
      <c r="A4" s="8" t="s">
        <v>5</v>
      </c>
      <c r="B4" s="9">
        <v>867147</v>
      </c>
      <c r="C4" s="10">
        <v>0.0188</v>
      </c>
      <c r="D4" s="11">
        <v>16.3</v>
      </c>
    </row>
    <row r="5" spans="1:4" ht="12">
      <c r="A5" s="4" t="s">
        <v>6</v>
      </c>
      <c r="B5" s="5">
        <v>867147</v>
      </c>
      <c r="C5" s="6">
        <v>3.4581</v>
      </c>
      <c r="D5" s="7">
        <v>2998.68</v>
      </c>
    </row>
    <row r="6" spans="1:4" ht="12">
      <c r="A6" s="8" t="s">
        <v>7</v>
      </c>
      <c r="B6" s="9">
        <v>867147</v>
      </c>
      <c r="C6" s="10">
        <v>0.5491</v>
      </c>
      <c r="D6" s="11">
        <v>476.15</v>
      </c>
    </row>
    <row r="7" spans="1:4" ht="12">
      <c r="A7" s="4" t="s">
        <v>8</v>
      </c>
      <c r="B7" s="5">
        <v>867147</v>
      </c>
      <c r="C7" s="6">
        <v>0.0108</v>
      </c>
      <c r="D7" s="7">
        <v>9.37</v>
      </c>
    </row>
    <row r="8" spans="1:4" ht="12">
      <c r="A8" s="8" t="s">
        <v>9</v>
      </c>
      <c r="B8" s="9">
        <v>892147</v>
      </c>
      <c r="C8" s="10">
        <v>3.209</v>
      </c>
      <c r="D8" s="11">
        <v>2862.9</v>
      </c>
    </row>
    <row r="9" spans="1:4" ht="12">
      <c r="A9" s="4" t="s">
        <v>10</v>
      </c>
      <c r="B9" s="5">
        <v>892147</v>
      </c>
      <c r="C9" s="6">
        <v>3.248</v>
      </c>
      <c r="D9" s="7">
        <v>2897.69</v>
      </c>
    </row>
    <row r="10" spans="1:4" ht="12">
      <c r="A10" s="8" t="s">
        <v>11</v>
      </c>
      <c r="B10" s="9">
        <v>867147</v>
      </c>
      <c r="C10" s="10">
        <v>0.1026</v>
      </c>
      <c r="D10" s="11">
        <v>88.97</v>
      </c>
    </row>
    <row r="11" spans="1:4" ht="12">
      <c r="A11" s="4" t="s">
        <v>12</v>
      </c>
      <c r="B11" s="5">
        <v>867147</v>
      </c>
      <c r="C11" s="6">
        <v>0.0948</v>
      </c>
      <c r="D11" s="7">
        <v>82.21</v>
      </c>
    </row>
    <row r="12" spans="1:4" ht="12">
      <c r="A12" s="8" t="s">
        <v>13</v>
      </c>
      <c r="B12" s="9">
        <v>867147</v>
      </c>
      <c r="C12" s="10">
        <v>0.0327</v>
      </c>
      <c r="D12" s="11">
        <v>28.36</v>
      </c>
    </row>
    <row r="13" spans="1:4" ht="12">
      <c r="A13" s="4" t="s">
        <v>14</v>
      </c>
      <c r="B13" s="5">
        <v>867147</v>
      </c>
      <c r="C13" s="6">
        <v>0.0288</v>
      </c>
      <c r="D13" s="7">
        <v>24.97</v>
      </c>
    </row>
    <row r="14" spans="1:4" ht="12">
      <c r="A14" s="12" t="s">
        <v>15</v>
      </c>
      <c r="B14" s="13">
        <v>867147</v>
      </c>
      <c r="C14" s="14">
        <v>0.4908</v>
      </c>
      <c r="D14" s="15">
        <v>425.6</v>
      </c>
    </row>
    <row r="15" spans="1:4" ht="12">
      <c r="A15" s="4" t="s">
        <v>16</v>
      </c>
      <c r="B15" s="5">
        <v>867147</v>
      </c>
      <c r="C15" s="6">
        <v>0.6761</v>
      </c>
      <c r="D15" s="7">
        <v>586.28</v>
      </c>
    </row>
    <row r="18" spans="1:3" ht="12">
      <c r="A18" t="s">
        <v>17</v>
      </c>
      <c r="C18">
        <v>469</v>
      </c>
    </row>
  </sheetData>
  <hyperlinks>
    <hyperlink ref="B2" r:id="rId1" display="https://www.pbcgov.org/PAPA/Asps/PropertyDetail/taxdetail.aspx?entity_id=00434204120000031&amp;tax_year=2023&amp;header_text=Certified&amp;Owner_Name=ZALOOM+BASIL+J+%26&amp;mode=real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6" sqref="B6:B7"/>
    </sheetView>
  </sheetViews>
  <sheetFormatPr defaultColWidth="9.140625" defaultRowHeight="12.75"/>
  <cols>
    <col min="1" max="1" width="30.00390625" style="0" customWidth="1"/>
    <col min="2" max="2" width="17.57421875" style="0" customWidth="1"/>
  </cols>
  <sheetData>
    <row r="1" spans="1:4" ht="12">
      <c r="A1" s="1" t="s">
        <v>20</v>
      </c>
      <c r="B1" s="3" t="s">
        <v>1</v>
      </c>
      <c r="C1" s="2" t="s">
        <v>2</v>
      </c>
      <c r="D1" s="2" t="s">
        <v>3</v>
      </c>
    </row>
    <row r="2" spans="1:4" ht="12">
      <c r="A2" s="4" t="s">
        <v>4</v>
      </c>
      <c r="B2" s="5">
        <v>319536</v>
      </c>
      <c r="C2" s="6">
        <v>4.5</v>
      </c>
      <c r="D2" s="7">
        <v>1437.91</v>
      </c>
    </row>
    <row r="3" spans="1:4" ht="12">
      <c r="A3" s="8" t="s">
        <v>5</v>
      </c>
      <c r="B3" s="9">
        <v>319536</v>
      </c>
      <c r="C3" s="10">
        <v>0.0188</v>
      </c>
      <c r="D3" s="11">
        <v>6.01</v>
      </c>
    </row>
    <row r="4" spans="1:4" ht="12">
      <c r="A4" s="4" t="s">
        <v>7</v>
      </c>
      <c r="B4" s="5">
        <v>319536</v>
      </c>
      <c r="C4" s="6">
        <v>0.5491</v>
      </c>
      <c r="D4" s="7">
        <v>175.46</v>
      </c>
    </row>
    <row r="5" spans="1:4" ht="12">
      <c r="A5" s="8" t="s">
        <v>8</v>
      </c>
      <c r="B5" s="9">
        <v>319536</v>
      </c>
      <c r="C5" s="10">
        <v>0.0108</v>
      </c>
      <c r="D5" s="11">
        <v>3.45</v>
      </c>
    </row>
    <row r="6" spans="1:4" ht="12">
      <c r="A6" s="4" t="s">
        <v>9</v>
      </c>
      <c r="B6" s="5">
        <v>344536</v>
      </c>
      <c r="C6" s="6">
        <v>3.209</v>
      </c>
      <c r="D6" s="7">
        <v>1105.62</v>
      </c>
    </row>
    <row r="7" spans="1:4" ht="12">
      <c r="A7" s="8" t="s">
        <v>10</v>
      </c>
      <c r="B7" s="9">
        <v>344536</v>
      </c>
      <c r="C7" s="10">
        <v>3.248</v>
      </c>
      <c r="D7" s="11">
        <v>1119.05</v>
      </c>
    </row>
    <row r="8" spans="1:4" ht="12">
      <c r="A8" s="4" t="s">
        <v>23</v>
      </c>
      <c r="B8" s="5">
        <v>319536</v>
      </c>
      <c r="C8" s="6">
        <v>5.17</v>
      </c>
      <c r="D8" s="7">
        <v>1652</v>
      </c>
    </row>
    <row r="9" spans="1:4" ht="12">
      <c r="A9" s="8" t="s">
        <v>11</v>
      </c>
      <c r="B9" s="9">
        <v>319536</v>
      </c>
      <c r="C9" s="10">
        <v>0.1026</v>
      </c>
      <c r="D9" s="11">
        <v>32.78</v>
      </c>
    </row>
    <row r="10" spans="1:4" ht="12">
      <c r="A10" s="4" t="s">
        <v>12</v>
      </c>
      <c r="B10" s="5">
        <v>319536</v>
      </c>
      <c r="C10" s="6">
        <v>0.0948</v>
      </c>
      <c r="D10" s="7">
        <v>30.29</v>
      </c>
    </row>
    <row r="11" spans="1:4" ht="12">
      <c r="A11" s="8" t="s">
        <v>13</v>
      </c>
      <c r="B11" s="9">
        <v>319536</v>
      </c>
      <c r="C11" s="10">
        <v>0.0327</v>
      </c>
      <c r="D11" s="11">
        <v>10.45</v>
      </c>
    </row>
    <row r="12" spans="1:4" ht="12">
      <c r="A12" s="4" t="s">
        <v>14</v>
      </c>
      <c r="B12" s="5">
        <v>319536</v>
      </c>
      <c r="C12" s="6">
        <v>0.0288</v>
      </c>
      <c r="D12" s="7">
        <v>9.2</v>
      </c>
    </row>
    <row r="13" spans="1:4" ht="12">
      <c r="A13" s="8" t="s">
        <v>15</v>
      </c>
      <c r="B13" s="9">
        <v>319536</v>
      </c>
      <c r="C13" s="10">
        <v>0.4908</v>
      </c>
      <c r="D13" s="11">
        <v>156.83</v>
      </c>
    </row>
    <row r="14" spans="1:4" ht="12">
      <c r="A14" s="12" t="s">
        <v>16</v>
      </c>
      <c r="B14" s="13">
        <v>319536</v>
      </c>
      <c r="C14" s="14">
        <v>0.6761</v>
      </c>
      <c r="D14" s="15">
        <v>216.04</v>
      </c>
    </row>
    <row r="16" ht="12">
      <c r="B16" s="16" t="s">
        <v>24</v>
      </c>
    </row>
    <row r="18" spans="1:2" ht="12">
      <c r="A18" s="12" t="s">
        <v>21</v>
      </c>
      <c r="B18" s="15">
        <v>188</v>
      </c>
    </row>
  </sheetData>
  <hyperlinks>
    <hyperlink ref="B1" r:id="rId1" display="https://www.pbcgov.org/papa/Asps/PropertyDetail/taxdetail.aspx?entity_id=52434208160001600&amp;tax_year=2023&amp;header_text=Certified&amp;Owner_Name=STURRUP+WESLEY+O+%26&amp;mode=rea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4" sqref="C4"/>
    </sheetView>
  </sheetViews>
  <sheetFormatPr defaultColWidth="9.140625" defaultRowHeight="12.75"/>
  <cols>
    <col min="1" max="1" width="26.140625" style="0" customWidth="1"/>
    <col min="2" max="2" width="15.8515625" style="0" customWidth="1"/>
    <col min="3" max="4" width="18.140625" style="0" customWidth="1"/>
  </cols>
  <sheetData>
    <row r="1" spans="1:4" ht="12">
      <c r="A1" s="1" t="s">
        <v>0</v>
      </c>
      <c r="B1" s="3" t="s">
        <v>1</v>
      </c>
      <c r="C1" s="2" t="s">
        <v>2</v>
      </c>
      <c r="D1" s="2" t="s">
        <v>3</v>
      </c>
    </row>
    <row r="2" spans="1:4" ht="12">
      <c r="A2" s="4" t="s">
        <v>4</v>
      </c>
      <c r="B2" s="5">
        <v>286695</v>
      </c>
      <c r="C2" s="6">
        <v>4.5</v>
      </c>
      <c r="D2" s="7">
        <v>1290.13</v>
      </c>
    </row>
    <row r="3" spans="1:4" ht="12">
      <c r="A3" s="8" t="s">
        <v>5</v>
      </c>
      <c r="B3" s="9">
        <v>286695</v>
      </c>
      <c r="C3" s="10">
        <v>0.0188</v>
      </c>
      <c r="D3" s="11">
        <v>5.39</v>
      </c>
    </row>
    <row r="4" spans="1:4" ht="12">
      <c r="A4" s="4" t="s">
        <v>9</v>
      </c>
      <c r="B4" s="5">
        <v>311695</v>
      </c>
      <c r="C4" s="6">
        <v>3.209</v>
      </c>
      <c r="D4" s="7">
        <v>1000.23</v>
      </c>
    </row>
    <row r="5" spans="1:4" ht="12">
      <c r="A5" s="8" t="s">
        <v>10</v>
      </c>
      <c r="B5" s="9">
        <v>311695</v>
      </c>
      <c r="C5" s="10">
        <v>3.248</v>
      </c>
      <c r="D5" s="11">
        <v>1012.39</v>
      </c>
    </row>
    <row r="6" spans="1:4" ht="12">
      <c r="A6" s="4" t="s">
        <v>18</v>
      </c>
      <c r="B6" s="5">
        <v>286695</v>
      </c>
      <c r="C6" s="6">
        <v>6.9</v>
      </c>
      <c r="D6" s="7">
        <v>1978.2</v>
      </c>
    </row>
    <row r="7" spans="1:4" ht="12">
      <c r="A7" s="8" t="s">
        <v>11</v>
      </c>
      <c r="B7" s="9">
        <v>286695</v>
      </c>
      <c r="C7" s="10">
        <v>0.1026</v>
      </c>
      <c r="D7" s="11">
        <v>29.41</v>
      </c>
    </row>
    <row r="8" spans="1:4" ht="12">
      <c r="A8" s="4" t="s">
        <v>12</v>
      </c>
      <c r="B8" s="5">
        <v>286695</v>
      </c>
      <c r="C8" s="6">
        <v>0.0948</v>
      </c>
      <c r="D8" s="7">
        <v>27.18</v>
      </c>
    </row>
    <row r="9" spans="1:4" ht="12">
      <c r="A9" s="8" t="s">
        <v>13</v>
      </c>
      <c r="B9" s="9">
        <v>286695</v>
      </c>
      <c r="C9" s="10">
        <v>0.0327</v>
      </c>
      <c r="D9" s="11">
        <v>9.37</v>
      </c>
    </row>
    <row r="10" spans="1:4" ht="12">
      <c r="A10" s="4" t="s">
        <v>14</v>
      </c>
      <c r="B10" s="5">
        <v>286695</v>
      </c>
      <c r="C10" s="6">
        <v>0.0288</v>
      </c>
      <c r="D10" s="7">
        <v>8.26</v>
      </c>
    </row>
    <row r="11" spans="1:4" ht="12">
      <c r="A11" s="12" t="s">
        <v>15</v>
      </c>
      <c r="B11" s="13">
        <v>286695</v>
      </c>
      <c r="C11" s="14">
        <v>0.4908</v>
      </c>
      <c r="D11" s="15">
        <v>140.71</v>
      </c>
    </row>
    <row r="12" spans="1:4" ht="12">
      <c r="A12" s="4" t="s">
        <v>16</v>
      </c>
      <c r="B12" s="5">
        <v>286695</v>
      </c>
      <c r="C12" s="6">
        <v>0.6761</v>
      </c>
      <c r="D12" s="7">
        <v>193.83</v>
      </c>
    </row>
    <row r="14" ht="12">
      <c r="C14" s="16" t="s">
        <v>19</v>
      </c>
    </row>
    <row r="16" spans="1:2" ht="12">
      <c r="A16" s="1" t="s">
        <v>20</v>
      </c>
      <c r="B16" s="2" t="s">
        <v>3</v>
      </c>
    </row>
    <row r="17" spans="1:2" ht="12">
      <c r="A17" s="4" t="s">
        <v>21</v>
      </c>
      <c r="B17" s="7">
        <v>188</v>
      </c>
    </row>
    <row r="18" spans="1:2" ht="12">
      <c r="A18" s="12" t="s">
        <v>22</v>
      </c>
      <c r="B18" s="15">
        <v>90.56</v>
      </c>
    </row>
  </sheetData>
  <hyperlinks>
    <hyperlink ref="B1" r:id="rId1" display="https://www.pbcgov.org/papa/Asps/PropertyDetail/taxdetail.aspx?entity_id=68434209010620140&amp;tax_year=2023&amp;header_text=Certified&amp;Owner_Name=RYDER+CHRISTOPHER+%26&amp;mode=rea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9" sqref="C9"/>
    </sheetView>
  </sheetViews>
  <sheetFormatPr defaultColWidth="9.140625" defaultRowHeight="12.75"/>
  <cols>
    <col min="1" max="1" width="22.421875" style="0" customWidth="1"/>
    <col min="3" max="3" width="19.140625" style="0" customWidth="1"/>
    <col min="4" max="4" width="19.421875" style="0" customWidth="1"/>
  </cols>
  <sheetData>
    <row r="1" spans="1:4" ht="24.75">
      <c r="A1" s="1" t="s">
        <v>37</v>
      </c>
      <c r="B1" s="3" t="s">
        <v>1</v>
      </c>
      <c r="C1" s="2" t="s">
        <v>2</v>
      </c>
      <c r="D1" s="2" t="s">
        <v>3</v>
      </c>
    </row>
    <row r="2" spans="1:4" ht="12">
      <c r="A2" s="4" t="s">
        <v>4</v>
      </c>
      <c r="B2" s="5">
        <v>293032</v>
      </c>
      <c r="C2" s="6">
        <v>4.5</v>
      </c>
      <c r="D2" s="7">
        <v>1318.64</v>
      </c>
    </row>
    <row r="3" spans="1:4" ht="12">
      <c r="A3" s="8" t="s">
        <v>5</v>
      </c>
      <c r="B3" s="9">
        <v>293032</v>
      </c>
      <c r="C3" s="10">
        <v>0.0188</v>
      </c>
      <c r="D3" s="11">
        <v>5.51</v>
      </c>
    </row>
    <row r="4" spans="1:4" ht="12">
      <c r="A4" s="4" t="s">
        <v>38</v>
      </c>
      <c r="B4" s="5">
        <v>293032</v>
      </c>
      <c r="C4" s="6">
        <v>1.7879</v>
      </c>
      <c r="D4" s="7">
        <v>523.91</v>
      </c>
    </row>
    <row r="5" spans="1:4" ht="12">
      <c r="A5" s="8" t="s">
        <v>7</v>
      </c>
      <c r="B5" s="9">
        <v>293032</v>
      </c>
      <c r="C5" s="10">
        <v>0.5491</v>
      </c>
      <c r="D5" s="11">
        <v>160.9</v>
      </c>
    </row>
    <row r="6" spans="1:4" ht="12">
      <c r="A6" s="4" t="s">
        <v>8</v>
      </c>
      <c r="B6" s="5">
        <v>293032</v>
      </c>
      <c r="C6" s="6">
        <v>0.0108</v>
      </c>
      <c r="D6" s="7">
        <v>3.16</v>
      </c>
    </row>
    <row r="7" spans="1:4" ht="12">
      <c r="A7" s="8" t="s">
        <v>9</v>
      </c>
      <c r="B7" s="9">
        <v>318032</v>
      </c>
      <c r="C7" s="10">
        <v>3.209</v>
      </c>
      <c r="D7" s="11">
        <v>1020.56</v>
      </c>
    </row>
    <row r="8" spans="1:4" ht="15">
      <c r="A8" s="4" t="s">
        <v>10</v>
      </c>
      <c r="B8" s="5">
        <v>318032</v>
      </c>
      <c r="C8" s="6">
        <v>3.248</v>
      </c>
      <c r="D8" s="7">
        <v>1032.97</v>
      </c>
    </row>
    <row r="9" spans="1:4" ht="12">
      <c r="A9" s="8" t="s">
        <v>39</v>
      </c>
      <c r="B9" s="9">
        <v>293032</v>
      </c>
      <c r="C9" s="10">
        <v>2.3894</v>
      </c>
      <c r="D9" s="11">
        <v>700.17</v>
      </c>
    </row>
    <row r="10" spans="1:4" ht="12">
      <c r="A10" s="4" t="s">
        <v>40</v>
      </c>
      <c r="B10" s="5">
        <v>293032</v>
      </c>
      <c r="C10" s="6">
        <v>0.133</v>
      </c>
      <c r="D10" s="7">
        <v>38.97</v>
      </c>
    </row>
    <row r="11" spans="1:4" ht="12">
      <c r="A11" s="8" t="s">
        <v>11</v>
      </c>
      <c r="B11" s="9">
        <v>293032</v>
      </c>
      <c r="C11" s="10">
        <v>0.1026</v>
      </c>
      <c r="D11" s="11">
        <v>30.07</v>
      </c>
    </row>
    <row r="12" spans="1:4" ht="12">
      <c r="A12" s="4" t="s">
        <v>12</v>
      </c>
      <c r="B12" s="5">
        <v>293032</v>
      </c>
      <c r="C12" s="6">
        <v>0.0948</v>
      </c>
      <c r="D12" s="7">
        <v>27.78</v>
      </c>
    </row>
    <row r="13" spans="1:4" ht="12">
      <c r="A13" s="8" t="s">
        <v>13</v>
      </c>
      <c r="B13" s="9">
        <v>293032</v>
      </c>
      <c r="C13" s="10">
        <v>0.0327</v>
      </c>
      <c r="D13" s="11">
        <v>9.58</v>
      </c>
    </row>
    <row r="14" spans="1:4" ht="12">
      <c r="A14" s="4" t="s">
        <v>14</v>
      </c>
      <c r="B14" s="5">
        <v>293032</v>
      </c>
      <c r="C14" s="6">
        <v>0.0288</v>
      </c>
      <c r="D14" s="7">
        <v>8.44</v>
      </c>
    </row>
    <row r="15" spans="1:4" ht="12">
      <c r="A15" s="8" t="s">
        <v>15</v>
      </c>
      <c r="B15" s="9">
        <v>293032</v>
      </c>
      <c r="C15" s="10">
        <v>0.4908</v>
      </c>
      <c r="D15" s="11">
        <v>143.82</v>
      </c>
    </row>
    <row r="16" spans="1:4" ht="12">
      <c r="A16" s="12" t="s">
        <v>16</v>
      </c>
      <c r="B16" s="13">
        <v>293032</v>
      </c>
      <c r="C16" s="14">
        <v>0.6761</v>
      </c>
      <c r="D16" s="15">
        <v>198.12</v>
      </c>
    </row>
    <row r="17" spans="1:4" ht="12">
      <c r="A17" s="8" t="s">
        <v>41</v>
      </c>
      <c r="B17" s="9">
        <v>293032</v>
      </c>
      <c r="C17" s="10">
        <v>0.0729</v>
      </c>
      <c r="D17" s="11">
        <v>21.36</v>
      </c>
    </row>
    <row r="20" spans="1:2" ht="12">
      <c r="A20" s="12" t="s">
        <v>21</v>
      </c>
      <c r="B20" s="15">
        <v>188</v>
      </c>
    </row>
  </sheetData>
  <hyperlinks>
    <hyperlink ref="B1" r:id="rId1" display="https://www.pbcgov.org/papa/Asps/PropertyDetail/taxdetail.aspx?entity_id=30434116020005590&amp;tax_year=2023&amp;header_text=Certified&amp;Owner_Name=DAMICO+FAMILY+TRUST&amp;mode=real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4" sqref="C4"/>
    </sheetView>
  </sheetViews>
  <sheetFormatPr defaultColWidth="9.140625" defaultRowHeight="12.75"/>
  <cols>
    <col min="1" max="1" width="26.00390625" style="0" customWidth="1"/>
    <col min="3" max="3" width="11.140625" style="0" customWidth="1"/>
    <col min="4" max="4" width="9.7109375" style="0" customWidth="1"/>
  </cols>
  <sheetData>
    <row r="1" spans="1:4" ht="24.75">
      <c r="A1" s="1" t="s">
        <v>20</v>
      </c>
      <c r="B1" s="3" t="s">
        <v>1</v>
      </c>
      <c r="C1" s="2" t="s">
        <v>2</v>
      </c>
      <c r="D1" s="2" t="s">
        <v>3</v>
      </c>
    </row>
    <row r="2" spans="1:4" ht="12">
      <c r="A2" s="4" t="s">
        <v>4</v>
      </c>
      <c r="B2" s="5">
        <v>379521</v>
      </c>
      <c r="C2" s="6">
        <v>4.5</v>
      </c>
      <c r="D2" s="7">
        <v>1707.84</v>
      </c>
    </row>
    <row r="3" spans="1:4" ht="12">
      <c r="A3" s="8" t="s">
        <v>5</v>
      </c>
      <c r="B3" s="9">
        <v>379521</v>
      </c>
      <c r="C3" s="10">
        <v>0.0188</v>
      </c>
      <c r="D3" s="11">
        <v>7.13</v>
      </c>
    </row>
    <row r="4" spans="1:4" ht="12">
      <c r="A4" s="4" t="s">
        <v>7</v>
      </c>
      <c r="B4" s="5">
        <v>379521</v>
      </c>
      <c r="C4" s="6">
        <v>0.5491</v>
      </c>
      <c r="D4" s="7">
        <v>208.39</v>
      </c>
    </row>
    <row r="5" spans="1:4" ht="12">
      <c r="A5" s="8" t="s">
        <v>8</v>
      </c>
      <c r="B5" s="9">
        <v>379521</v>
      </c>
      <c r="C5" s="10">
        <v>0.0108</v>
      </c>
      <c r="D5" s="11">
        <v>4.1</v>
      </c>
    </row>
    <row r="6" spans="1:4" ht="12">
      <c r="A6" s="4" t="s">
        <v>9</v>
      </c>
      <c r="B6" s="5">
        <v>404521</v>
      </c>
      <c r="C6" s="6">
        <v>3.209</v>
      </c>
      <c r="D6" s="7">
        <v>1298.11</v>
      </c>
    </row>
    <row r="7" spans="1:4" ht="12">
      <c r="A7" s="8" t="s">
        <v>10</v>
      </c>
      <c r="B7" s="9">
        <v>404521</v>
      </c>
      <c r="C7" s="10">
        <v>3.248</v>
      </c>
      <c r="D7" s="11">
        <v>1313.88</v>
      </c>
    </row>
    <row r="8" spans="1:4" ht="12">
      <c r="A8" s="4" t="s">
        <v>46</v>
      </c>
      <c r="B8" s="5">
        <v>379521</v>
      </c>
      <c r="C8" s="6">
        <v>6.4595</v>
      </c>
      <c r="D8" s="7">
        <v>2451.52</v>
      </c>
    </row>
    <row r="9" spans="1:4" ht="12">
      <c r="A9" s="8" t="s">
        <v>11</v>
      </c>
      <c r="B9" s="9">
        <v>379521</v>
      </c>
      <c r="C9" s="10">
        <v>0.1026</v>
      </c>
      <c r="D9" s="11">
        <v>38.94</v>
      </c>
    </row>
    <row r="10" spans="1:4" ht="12">
      <c r="A10" s="4" t="s">
        <v>12</v>
      </c>
      <c r="B10" s="5">
        <v>379521</v>
      </c>
      <c r="C10" s="6">
        <v>0.0948</v>
      </c>
      <c r="D10" s="7">
        <v>35.98</v>
      </c>
    </row>
    <row r="11" spans="1:4" ht="12">
      <c r="A11" s="8" t="s">
        <v>13</v>
      </c>
      <c r="B11" s="9">
        <v>379521</v>
      </c>
      <c r="C11" s="10">
        <v>0.0327</v>
      </c>
      <c r="D11" s="11">
        <v>12.41</v>
      </c>
    </row>
    <row r="12" spans="1:4" ht="12">
      <c r="A12" s="4" t="s">
        <v>14</v>
      </c>
      <c r="B12" s="5">
        <v>379521</v>
      </c>
      <c r="C12" s="6">
        <v>0.0288</v>
      </c>
      <c r="D12" s="7">
        <v>10.93</v>
      </c>
    </row>
    <row r="13" spans="1:4" ht="12">
      <c r="A13" s="8" t="s">
        <v>15</v>
      </c>
      <c r="B13" s="9">
        <v>379521</v>
      </c>
      <c r="C13" s="10">
        <v>0.4908</v>
      </c>
      <c r="D13" s="11">
        <v>186.27</v>
      </c>
    </row>
    <row r="14" spans="1:4" ht="12">
      <c r="A14" s="4" t="s">
        <v>16</v>
      </c>
      <c r="B14" s="5">
        <v>379521</v>
      </c>
      <c r="C14" s="6">
        <v>0.6761</v>
      </c>
      <c r="D14" s="7">
        <v>256.59</v>
      </c>
    </row>
    <row r="15" spans="1:4" ht="12">
      <c r="A15" s="12" t="s">
        <v>41</v>
      </c>
      <c r="B15" s="13">
        <v>379521</v>
      </c>
      <c r="C15" s="14">
        <v>0.0729</v>
      </c>
      <c r="D15" s="15">
        <v>27.67</v>
      </c>
    </row>
    <row r="17" spans="1:2" ht="12">
      <c r="A17" s="1" t="s">
        <v>37</v>
      </c>
      <c r="B17" s="2" t="s">
        <v>3</v>
      </c>
    </row>
    <row r="18" spans="1:2" ht="12">
      <c r="A18" s="4" t="s">
        <v>21</v>
      </c>
      <c r="B18" s="7">
        <v>188</v>
      </c>
    </row>
    <row r="19" spans="1:2" ht="12">
      <c r="A19" s="12" t="s">
        <v>47</v>
      </c>
      <c r="B19" s="15">
        <v>191.88</v>
      </c>
    </row>
    <row r="20" spans="1:2" ht="12">
      <c r="A20" s="4" t="s">
        <v>48</v>
      </c>
      <c r="B20" s="7">
        <v>132.07</v>
      </c>
    </row>
  </sheetData>
  <hyperlinks>
    <hyperlink ref="B1" r:id="rId1" display="https://www.pbcgov.org/papa/Asps/PropertyDetail/taxdetail.aspx?entity_id=60424025450000100&amp;tax_year=2023&amp;header_text=Certified&amp;Owner_Name=OREILLY+LAUREN+C+%26&amp;mode=real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33" sqref="A33"/>
    </sheetView>
  </sheetViews>
  <sheetFormatPr defaultColWidth="9.140625" defaultRowHeight="12.75"/>
  <cols>
    <col min="1" max="1" width="36.140625" style="0" customWidth="1"/>
  </cols>
  <sheetData>
    <row r="1" spans="1:4" ht="24.75">
      <c r="A1" s="1" t="s">
        <v>37</v>
      </c>
      <c r="B1" s="3" t="s">
        <v>1</v>
      </c>
      <c r="C1" s="2" t="s">
        <v>2</v>
      </c>
      <c r="D1" s="2" t="s">
        <v>3</v>
      </c>
    </row>
    <row r="2" spans="1:4" ht="12">
      <c r="A2" s="4" t="s">
        <v>4</v>
      </c>
      <c r="B2" s="5">
        <v>194975</v>
      </c>
      <c r="C2" s="6">
        <v>4.5</v>
      </c>
      <c r="D2" s="7">
        <v>877.39</v>
      </c>
    </row>
    <row r="3" spans="1:4" ht="12">
      <c r="A3" s="8" t="s">
        <v>5</v>
      </c>
      <c r="B3" s="9">
        <v>194975</v>
      </c>
      <c r="C3" s="10">
        <v>0.0188</v>
      </c>
      <c r="D3" s="11">
        <v>3.67</v>
      </c>
    </row>
    <row r="4" spans="1:4" ht="12">
      <c r="A4" s="4" t="s">
        <v>6</v>
      </c>
      <c r="B4" s="5">
        <v>194975</v>
      </c>
      <c r="C4" s="6">
        <v>3.4581</v>
      </c>
      <c r="D4" s="7">
        <v>674.24</v>
      </c>
    </row>
    <row r="5" spans="1:4" ht="12">
      <c r="A5" s="8" t="s">
        <v>7</v>
      </c>
      <c r="B5" s="9">
        <v>194975</v>
      </c>
      <c r="C5" s="10">
        <v>0.5491</v>
      </c>
      <c r="D5" s="11">
        <v>107.06</v>
      </c>
    </row>
    <row r="6" spans="1:4" ht="12">
      <c r="A6" s="4" t="s">
        <v>8</v>
      </c>
      <c r="B6" s="5">
        <v>194975</v>
      </c>
      <c r="C6" s="6">
        <v>0.0108</v>
      </c>
      <c r="D6" s="7">
        <v>2.11</v>
      </c>
    </row>
    <row r="7" spans="1:4" ht="12">
      <c r="A7" s="8" t="s">
        <v>9</v>
      </c>
      <c r="B7" s="9">
        <v>219975</v>
      </c>
      <c r="C7" s="10">
        <v>3.209</v>
      </c>
      <c r="D7" s="11">
        <v>705.9</v>
      </c>
    </row>
    <row r="8" spans="1:4" ht="12">
      <c r="A8" s="4" t="s">
        <v>10</v>
      </c>
      <c r="B8" s="5">
        <v>219975</v>
      </c>
      <c r="C8" s="6">
        <v>3.248</v>
      </c>
      <c r="D8" s="7">
        <v>714.48</v>
      </c>
    </row>
    <row r="9" spans="1:4" ht="12">
      <c r="A9" s="8" t="s">
        <v>53</v>
      </c>
      <c r="B9" s="9">
        <v>194975</v>
      </c>
      <c r="C9" s="10">
        <v>1.8195</v>
      </c>
      <c r="D9" s="11">
        <v>354.76</v>
      </c>
    </row>
    <row r="10" spans="1:4" ht="12">
      <c r="A10" s="4" t="s">
        <v>11</v>
      </c>
      <c r="B10" s="5">
        <v>194975</v>
      </c>
      <c r="C10" s="6">
        <v>0.1026</v>
      </c>
      <c r="D10" s="7">
        <v>20</v>
      </c>
    </row>
    <row r="11" spans="1:4" ht="12">
      <c r="A11" s="8" t="s">
        <v>12</v>
      </c>
      <c r="B11" s="9">
        <v>194975</v>
      </c>
      <c r="C11" s="10">
        <v>0.0948</v>
      </c>
      <c r="D11" s="11">
        <v>18.48</v>
      </c>
    </row>
    <row r="12" spans="1:4" ht="12">
      <c r="A12" s="4" t="s">
        <v>13</v>
      </c>
      <c r="B12" s="5">
        <v>194975</v>
      </c>
      <c r="C12" s="6">
        <v>0.0327</v>
      </c>
      <c r="D12" s="7">
        <v>6.38</v>
      </c>
    </row>
    <row r="13" spans="1:4" ht="12">
      <c r="A13" s="8" t="s">
        <v>14</v>
      </c>
      <c r="B13" s="9">
        <v>194975</v>
      </c>
      <c r="C13" s="10">
        <v>0.0288</v>
      </c>
      <c r="D13" s="11">
        <v>5.62</v>
      </c>
    </row>
    <row r="14" spans="1:4" ht="12">
      <c r="A14" s="4" t="s">
        <v>15</v>
      </c>
      <c r="B14" s="5">
        <v>194975</v>
      </c>
      <c r="C14" s="6">
        <v>0.4908</v>
      </c>
      <c r="D14" s="7">
        <v>95.69</v>
      </c>
    </row>
    <row r="15" spans="1:4" ht="12">
      <c r="A15" s="12" t="s">
        <v>16</v>
      </c>
      <c r="B15" s="13">
        <v>194975</v>
      </c>
      <c r="C15" s="14">
        <v>0.6761</v>
      </c>
      <c r="D15" s="15">
        <v>131.82</v>
      </c>
    </row>
    <row r="16" spans="1:4" ht="12">
      <c r="A16" s="4" t="s">
        <v>41</v>
      </c>
      <c r="B16" s="5">
        <v>194975</v>
      </c>
      <c r="C16" s="6">
        <v>0.0729</v>
      </c>
      <c r="D16" s="7">
        <v>14.21</v>
      </c>
    </row>
    <row r="19" spans="1:2" ht="12">
      <c r="A19" s="12" t="s">
        <v>21</v>
      </c>
      <c r="B19" s="15">
        <v>188</v>
      </c>
    </row>
    <row r="20" spans="1:2" ht="12">
      <c r="A20" s="8" t="s">
        <v>54</v>
      </c>
      <c r="B20" s="11">
        <v>242.04</v>
      </c>
    </row>
  </sheetData>
  <hyperlinks>
    <hyperlink ref="B1" r:id="rId1" display="https://www.pbcgov.org/papa/Asps/PropertyDetail/taxdetail.aspx?entity_id=28434128080000130&amp;tax_year=2023&amp;header_text=Certified&amp;Owner_Name=BURROWS+DAVID+L+%26&amp;mode=real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R&amp;R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</dc:creator>
  <cp:keywords/>
  <dc:description/>
  <cp:lastModifiedBy>cmr</cp:lastModifiedBy>
  <cp:lastPrinted>2023-11-20T20:45:17Z</cp:lastPrinted>
  <dcterms:created xsi:type="dcterms:W3CDTF">2023-11-18T19:44:07Z</dcterms:created>
  <dcterms:modified xsi:type="dcterms:W3CDTF">2023-11-20T20:46:02Z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